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Лист1!#REF!</definedName>
    <definedName name="_xlnm.Print_Area" localSheetId="0">Лист1!$A$1:$M$36</definedName>
  </definedNames>
  <calcPr calcId="162913" fullPrecision="0"/>
</workbook>
</file>

<file path=xl/calcChain.xml><?xml version="1.0" encoding="utf-8"?>
<calcChain xmlns="http://schemas.openxmlformats.org/spreadsheetml/2006/main">
  <c r="H32" i="1" l="1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7" i="1"/>
  <c r="E31" i="1" l="1"/>
  <c r="C31" i="1"/>
  <c r="E30" i="1"/>
  <c r="C30" i="1"/>
  <c r="E29" i="1"/>
  <c r="C29" i="1"/>
  <c r="E28" i="1"/>
  <c r="C28" i="1"/>
  <c r="E27" i="1"/>
  <c r="C27" i="1"/>
  <c r="E26" i="1"/>
  <c r="C26" i="1"/>
  <c r="E25" i="1"/>
  <c r="C25" i="1"/>
  <c r="E24" i="1"/>
  <c r="C24" i="1"/>
  <c r="E23" i="1"/>
  <c r="C23" i="1"/>
  <c r="E22" i="1"/>
  <c r="C22" i="1"/>
  <c r="E21" i="1"/>
  <c r="C21" i="1"/>
  <c r="E20" i="1"/>
  <c r="C20" i="1"/>
  <c r="E19" i="1"/>
  <c r="C19" i="1"/>
  <c r="E18" i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L32" i="1"/>
  <c r="I32" i="1" l="1"/>
</calcChain>
</file>

<file path=xl/sharedStrings.xml><?xml version="1.0" encoding="utf-8"?>
<sst xmlns="http://schemas.openxmlformats.org/spreadsheetml/2006/main" count="123" uniqueCount="53">
  <si>
    <t>№ пункта</t>
  </si>
  <si>
    <t>Муниципальное образование</t>
  </si>
  <si>
    <t>Населенный пункт</t>
  </si>
  <si>
    <t>Всего:</t>
  </si>
  <si>
    <t>городской округ город Бор</t>
  </si>
  <si>
    <t>-</t>
  </si>
  <si>
    <t>0</t>
  </si>
  <si>
    <t>4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</si>
  <si>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</si>
  <si>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</si>
  <si>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</si>
  <si>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</si>
  <si>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</si>
  <si>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</si>
  <si>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</si>
  <si>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</si>
  <si>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</si>
  <si>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</si>
  <si>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</si>
  <si>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52-25-268-00000</t>
  </si>
  <si>
    <t>52-24-268-00000</t>
  </si>
  <si>
    <t>52-24-268-00001</t>
  </si>
  <si>
    <t>1,2,3</t>
  </si>
  <si>
    <t>Размер экономически обоснованных расходов на выполнение мероприятий по подключению 
(технологическому присоединению) газоиспользующего оборудования к газораспределительным сетям 
ОБЩЕСТВА С ОГРАНИЧЕННОЙ ОТВЕТСТВЕННОСТЬЮ «ВОЛГОГАЗ» (ИНН 5246038268), г. Бор, Нижегородской области в рамках догазификации и в рамках догазификации котельных за 4 квартал 2025 г.</t>
  </si>
  <si>
    <t>Газопровод-ввод по адресу: д. Остреево, уч. 2/1 кнд 52:20:0400057:575</t>
  </si>
  <si>
    <t>Газопровод-ввод по адресу: г. Бор, мкр. Серебряный Бор, ул. Еременко, уч. 43 КНД 52:20:1100065:2637</t>
  </si>
  <si>
    <t>Газопровод-ввод по адресу: д. Рябинки, д. 36</t>
  </si>
  <si>
    <t>Газопровод-ввод по адресу: д. Ушеннино, тер. Борвиха, уч. 112 КНД 52:20:1400057:2179</t>
  </si>
  <si>
    <t>Газопровод-ввод по адресу: г. Бор, мкр. Серебряный Бор, ул. Говорова, д. 19</t>
  </si>
  <si>
    <t>Газопровод-ввод по адресу: д. Ушенино, тер. Борвиха, уч. 54, КНД 52:20:1400057:1776</t>
  </si>
  <si>
    <t>Газопровод-ввод по адресу: д. Васильково (Кантауровский с/с), ул. Центральная, д. 105</t>
  </si>
  <si>
    <t>Газопровод-ввод по адресу: г. Бор, мкр. Серебряный Бор, ул. Устинова, д. 17</t>
  </si>
  <si>
    <t>Газопровод-ввод по адресу: д. Ушенино, тер. Борвиха, д. 35</t>
  </si>
  <si>
    <t>Газопровод-ввод по адресу: с. Городищи,  (Краснослободский с/с), д. 64</t>
  </si>
  <si>
    <t>Газопровод-ввод по адресу: п. Керженец, ул. Заречная, д. 3</t>
  </si>
  <si>
    <t>Газопровод-ввод по адресу: д. Яблонное (Кантауровский с/с), д. 40А</t>
  </si>
  <si>
    <t>Газопровод-ввод по адресу: п. Керженец, ул. Полевая, д. 6</t>
  </si>
  <si>
    <t>Газопровод-ввод по адресу: д. Березовка (Кантауровский с/с), ул. Сергеевская, д. 45</t>
  </si>
  <si>
    <t>Газопровод-ввод по адресу: д. Марково,  кнд 52:20:1900005:549</t>
  </si>
  <si>
    <t>г. Бор, ж/р Липово,  ул.1-я, уч. 18А КНД 52:19:0202005:2284</t>
  </si>
  <si>
    <t>д. Березовка, д. 2А</t>
  </si>
  <si>
    <t>Газопровод-ввод по адресу: д. Васильково, тер. Времена Года, ул. Весенняя, уч. 20 КНД 52:20:0500022:592</t>
  </si>
  <si>
    <t>Газопровод-ввод по адресу: д. Васильково, тер. Времена Года, ул. Весенняя, уч. 22  КНД 52:20:0500022:593</t>
  </si>
  <si>
    <t>Газопровод-ввод по адресу: д. Княжево, д. 112</t>
  </si>
  <si>
    <t>Газопровод-ввод по адресу: с. Ямново, ул. Зеленая, д. 23</t>
  </si>
  <si>
    <t>Газопровод-ввод по адресу: г. Бор, мкр. Серебряный бор, ул. Кулика,  д. 17</t>
  </si>
  <si>
    <t>Сеть по адресу: д. Васильково, тер. Времена Года, ул. Зимняя, д.11  (сеть)</t>
  </si>
  <si>
    <t>д. Березовка, з/у 11А КНД 52:20:1200005:438</t>
  </si>
  <si>
    <t>Сеть по адресу: п. Шпалозавод, СНТ Нива, д. 1 (сеть газораспределения)</t>
  </si>
  <si>
    <t>_____________________________________________</t>
  </si>
  <si>
    <t>*с учетом фактически полученных средств от единого оператора газификации на дату принятия решения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</si>
  <si>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1550.</t>
  </si>
  <si>
    <t>ПРИЛОЖЕНИЕ 
к решению региональной службы 
по тарифам Нижегородской области 
от 27 марта 2026 г. № 13/1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</si>
</sst>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</font>
    <font>
      <sz val="8"/>
      <name val="Calibri"/>
      <family val="2"/>
      <scheme val="minor"/>
    </font>
    <font>
      <sz val="9"/>
      <color theme="1"/>
      <name val="Cambria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9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6" fillId="0" borderId="0" xfId="0" applyFont="1" applyAlignment="1">
      <alignment horizontal="left" vertical="center"/>
    </xf>
    <xf numFmtId="164" fontId="2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9" fontId="7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1.20\exchange\Gruzdeva\&#1058;&#1045;&#1061;%20&#1055;&#1056;&#1048;&#1057;&#1054;&#1045;&#1044;&#1048;&#1053;&#1045;&#1053;&#1048;&#1045;\!&#1043;&#1040;&#1047;\!!&#1044;&#1054;&#1043;&#1040;&#1047;&#1048;&#1060;&#1048;&#1050;&#1040;&#1062;&#1048;&#1071;\2025%204%20&#1082;&#1074;&#1072;&#1088;&#1090;&#1072;&#1083;%20&#1044;&#1086;&#1075;&#1072;&#1079;\&#1042;&#1086;&#1083;&#1075;&#1086;&#1075;&#1072;&#1079;%204%20&#1082;&#1074;&#1072;&#1088;&#1090;&#1072;&#1083;%202025\&#1044;&#1086;&#1082;&#1091;&#1084;&#1077;&#1085;&#1090;&#1099;%20&#1086;&#1090;%20&#1043;&#1056;&#1054;\&#1053;&#1086;&#1074;&#1072;&#1103;%20&#1090;&#1072;&#1073;&#1083;&#1080;&#1094;&#1072;%20&#8470;%201%20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B6" t="str">
            <v>д. Остреево, уч. 2/1 кнд 52:20:0400057:575</v>
          </cell>
          <cell r="C6" t="str">
            <v>52-25-008-053</v>
          </cell>
        </row>
        <row r="7">
          <cell r="B7" t="str">
            <v>г. Бор, мкр. Серебряный Бор, ул. Еременко, уч. 43 КНД 52:20:1100065:2637</v>
          </cell>
          <cell r="C7" t="str">
            <v>52-24-008-127</v>
          </cell>
        </row>
        <row r="8">
          <cell r="B8" t="str">
            <v>д. Рябинки, д. 36</v>
          </cell>
          <cell r="C8" t="str">
            <v>52-24-008-113</v>
          </cell>
        </row>
        <row r="9">
          <cell r="B9" t="str">
            <v>д. Ушеннино, тер. Борвиха, уч. 112 КНД 52:20:1400057:2179</v>
          </cell>
          <cell r="C9" t="str">
            <v>52-24-008-151</v>
          </cell>
        </row>
        <row r="10">
          <cell r="B10" t="str">
            <v>г. Бор, мкр. Серебряный Бор, ул. Говорова, д. 19</v>
          </cell>
          <cell r="C10" t="str">
            <v>52-24-008-011</v>
          </cell>
        </row>
        <row r="11">
          <cell r="B11" t="str">
            <v>д. Ушенино, тер. Борвиха, уч. 54, КНД 52:20:1400057:1776</v>
          </cell>
          <cell r="C11" t="str">
            <v>52-24-008-060</v>
          </cell>
        </row>
        <row r="12">
          <cell r="B12" t="str">
            <v>д. Васильково (Кантауровский с/с), ул. Центральная, д. 105</v>
          </cell>
          <cell r="C12" t="str">
            <v>52-24-008-106</v>
          </cell>
        </row>
        <row r="13">
          <cell r="B13" t="str">
            <v>г. Бор, мкр. Серебряный Бор, ул. Устинова, д. 17</v>
          </cell>
          <cell r="C13" t="str">
            <v>52-25-008-040</v>
          </cell>
        </row>
        <row r="14">
          <cell r="B14" t="str">
            <v>д. Ушенино, тер. Борвиха, д. 35</v>
          </cell>
          <cell r="C14" t="str">
            <v>52-25-008-054</v>
          </cell>
        </row>
        <row r="15">
          <cell r="B15" t="str">
            <v>с. Городищи,  (Краснослободский с/с), д. 64</v>
          </cell>
          <cell r="C15" t="str">
            <v>52-25-008-044</v>
          </cell>
        </row>
        <row r="16">
          <cell r="B16" t="str">
            <v>п. Керженец, ул. Заречная, д. 3</v>
          </cell>
          <cell r="C16" t="str">
            <v>52-25-008-055</v>
          </cell>
        </row>
        <row r="17">
          <cell r="B17" t="str">
            <v>д. Яблонное (Кантауровский с/с), д. 40А</v>
          </cell>
          <cell r="C17" t="str">
            <v>52-25-008-050</v>
          </cell>
        </row>
        <row r="18">
          <cell r="B18" t="str">
            <v>п. Керженец, ул. Полевая, д. 6</v>
          </cell>
          <cell r="C18" t="str">
            <v>52-24-008-058</v>
          </cell>
        </row>
        <row r="19">
          <cell r="B19" t="str">
            <v>д. Березовка (Кантауровский с/с), ул. Сергеевская, д. 45</v>
          </cell>
          <cell r="C19" t="str">
            <v>52-25-008-010</v>
          </cell>
        </row>
        <row r="20">
          <cell r="B20" t="str">
            <v>д. Марково,  кнд 52:20:1900005:549</v>
          </cell>
          <cell r="C20" t="str">
            <v>52-25-008-013</v>
          </cell>
        </row>
        <row r="21">
          <cell r="B21" t="str">
            <v>г. Бор, ж/р Липово,  ул.1-я, уч. 18А КНД 52:19:0202005:2284</v>
          </cell>
          <cell r="C21" t="str">
            <v>52-25-008-004</v>
          </cell>
        </row>
        <row r="22">
          <cell r="B22" t="str">
            <v>д. Березовка, д. 2А</v>
          </cell>
          <cell r="C22" t="str">
            <v>52-24-008-163</v>
          </cell>
        </row>
        <row r="23">
          <cell r="B23" t="str">
            <v>д. Васильково, тер. Времена Года, ул. Весенняя, уч. 20 КНД 52:20:0500022:592</v>
          </cell>
          <cell r="C23" t="str">
            <v>52-25-008-068</v>
          </cell>
        </row>
        <row r="24">
          <cell r="B24" t="str">
            <v>д. Васильково, тер. Времена Года, ул. Весенняя, уч. 22  КНД 52:20:0500022:593</v>
          </cell>
          <cell r="C24" t="str">
            <v>52-25-008-069</v>
          </cell>
        </row>
        <row r="25">
          <cell r="B25" t="str">
            <v>д. Княжево, д. 112</v>
          </cell>
          <cell r="C25" t="str">
            <v>52-25-008-031</v>
          </cell>
        </row>
        <row r="26">
          <cell r="B26" t="str">
            <v>с. Ямново, ул. Зеленая, д. 23</v>
          </cell>
          <cell r="C26" t="str">
            <v>52-25-008-002</v>
          </cell>
        </row>
        <row r="27">
          <cell r="B27" t="str">
            <v>г. Бор, мкр. Серебряный бор, ул. Кулика,  д. 17</v>
          </cell>
          <cell r="C27" t="str">
            <v>52-25-008-059</v>
          </cell>
        </row>
        <row r="28">
          <cell r="B28" t="str">
            <v>д. Васильково, тер. Времена Года, ул. Зимняя, д.11  (сеть)</v>
          </cell>
          <cell r="C28" t="str">
            <v>52-24-008-139</v>
          </cell>
        </row>
        <row r="29">
          <cell r="B29" t="str">
            <v>д. Березовка, з/у 11А КНД 52:20:1200005:438</v>
          </cell>
          <cell r="C29" t="str">
            <v>52-25-008-065</v>
          </cell>
        </row>
        <row r="30">
          <cell r="B30" t="str">
            <v>п. Шпалозавод, СНТ Нива, д. 1 (сеть газораспределения)</v>
          </cell>
          <cell r="C30" t="str">
            <v>52-24-008-101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topLeftCell="A31" zoomScaleNormal="100" zoomScaleSheetLayoutView="100" workbookViewId="0">
      <selection activeCell="A37" sqref="A37:XFD37"/>
    </sheetView>
  </sheetViews>
  <sheetFormatPr defaultRowHeight="14.25" x14ac:dyDescent="0.2"/>
  <cols>
    <col min="1" max="1" width="7.42578125" style="1" customWidth="1"/>
    <col min="2" max="2" width="15.85546875" style="1" customWidth="1"/>
    <col min="3" max="3" width="23.28515625" style="1" customWidth="1"/>
    <col min="4" max="4" width="34.28515625" style="1" customWidth="1"/>
    <col min="5" max="5" width="17.7109375" style="5" customWidth="1"/>
    <col min="6" max="6" width="12.5703125" style="1" customWidth="1"/>
    <col min="7" max="7" width="23.85546875" style="3" customWidth="1"/>
    <col min="8" max="8" width="14.85546875" style="3" customWidth="1"/>
    <col min="9" max="9" width="12.42578125" style="3" customWidth="1"/>
    <col min="10" max="10" width="9.140625" style="3"/>
    <col min="11" max="11" width="18.85546875" style="3" customWidth="1"/>
    <col min="12" max="12" width="13.7109375" style="3" customWidth="1"/>
    <col min="13" max="13" width="10.140625" style="1" customWidth="1"/>
    <col min="14" max="16384" width="9.140625" style="1"/>
  </cols>
  <sheetData>
    <row r="1" spans="1:13" ht="56.25" customHeight="1" x14ac:dyDescent="0.2">
      <c r="K1" s="19" t="s">
        <v>52</v>
      </c>
      <c r="L1" s="19"/>
    </row>
    <row r="2" spans="1:13" ht="15" x14ac:dyDescent="0.25">
      <c r="A2" s="2"/>
      <c r="B2"/>
      <c r="C2"/>
      <c r="D2"/>
      <c r="E2" s="6"/>
      <c r="F2"/>
      <c r="G2" s="4"/>
      <c r="H2" s="4"/>
      <c r="I2" s="4"/>
      <c r="J2" s="4"/>
      <c r="K2" s="4"/>
      <c r="L2" s="4"/>
    </row>
    <row r="3" spans="1:13" ht="64.5" customHeight="1" x14ac:dyDescent="0.2">
      <c r="A3" s="20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57" customHeight="1" x14ac:dyDescent="0.2">
      <c r="A4" s="24" t="s">
        <v>0</v>
      </c>
      <c r="B4" s="24" t="s">
        <v>1</v>
      </c>
      <c r="C4" s="24" t="s">
        <v>2</v>
      </c>
      <c r="D4" s="24" t="s">
        <v>8</v>
      </c>
      <c r="E4" s="24" t="s">
        <v>9</v>
      </c>
      <c r="F4" s="24" t="s">
        <v>10</v>
      </c>
      <c r="G4" s="24" t="s">
        <v>11</v>
      </c>
      <c r="H4" s="24" t="s">
        <v>12</v>
      </c>
      <c r="I4" s="24" t="s">
        <v>13</v>
      </c>
      <c r="J4" s="24"/>
      <c r="K4" s="24"/>
      <c r="L4" s="24"/>
      <c r="M4" s="24"/>
    </row>
    <row r="5" spans="1:13" ht="409.5" customHeight="1" x14ac:dyDescent="0.2">
      <c r="A5" s="24"/>
      <c r="B5" s="24"/>
      <c r="C5" s="24"/>
      <c r="D5" s="24"/>
      <c r="E5" s="24"/>
      <c r="F5" s="24"/>
      <c r="G5" s="24"/>
      <c r="H5" s="24"/>
      <c r="I5" s="25" t="s">
        <v>14</v>
      </c>
      <c r="J5" s="25" t="s">
        <v>15</v>
      </c>
      <c r="K5" s="25" t="s">
        <v>16</v>
      </c>
      <c r="L5" s="25" t="s">
        <v>17</v>
      </c>
      <c r="M5" s="25" t="s">
        <v>18</v>
      </c>
    </row>
    <row r="6" spans="1:13" ht="18" customHeight="1" x14ac:dyDescent="0.2">
      <c r="A6" s="26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  <c r="I6" s="26">
        <v>9</v>
      </c>
      <c r="J6" s="26">
        <v>10</v>
      </c>
      <c r="K6" s="26">
        <v>11</v>
      </c>
      <c r="L6" s="26">
        <v>12</v>
      </c>
      <c r="M6" s="26">
        <v>13</v>
      </c>
    </row>
    <row r="7" spans="1:13" ht="28.5" customHeight="1" x14ac:dyDescent="0.2">
      <c r="A7" s="25">
        <v>1</v>
      </c>
      <c r="B7" s="28" t="s">
        <v>4</v>
      </c>
      <c r="C7" s="28" t="str">
        <f>[1]Лист1!$B6</f>
        <v>д. Остреево, уч. 2/1 кнд 52:20:0400057:575</v>
      </c>
      <c r="D7" s="28" t="s">
        <v>24</v>
      </c>
      <c r="E7" s="28" t="str">
        <f>[1]Лист1!$C6</f>
        <v>52-25-008-053</v>
      </c>
      <c r="F7" s="29" t="s">
        <v>19</v>
      </c>
      <c r="G7" s="30" t="s">
        <v>6</v>
      </c>
      <c r="H7" s="28">
        <v>188517.49</v>
      </c>
      <c r="I7" s="28">
        <v>172956.71</v>
      </c>
      <c r="J7" s="28">
        <v>0</v>
      </c>
      <c r="K7" s="28">
        <v>0</v>
      </c>
      <c r="L7" s="28">
        <f>I7</f>
        <v>172956.71</v>
      </c>
      <c r="M7" s="28">
        <v>0</v>
      </c>
    </row>
    <row r="8" spans="1:13" ht="51" customHeight="1" x14ac:dyDescent="0.2">
      <c r="A8" s="25">
        <v>2</v>
      </c>
      <c r="B8" s="28" t="s">
        <v>4</v>
      </c>
      <c r="C8" s="28" t="str">
        <f>[1]Лист1!$B7</f>
        <v>г. Бор, мкр. Серебряный Бор, ул. Еременко, уч. 43 КНД 52:20:1100065:2637</v>
      </c>
      <c r="D8" s="28" t="s">
        <v>25</v>
      </c>
      <c r="E8" s="28" t="str">
        <f>[1]Лист1!$C7</f>
        <v>52-24-008-127</v>
      </c>
      <c r="F8" s="29" t="s">
        <v>20</v>
      </c>
      <c r="G8" s="30" t="s">
        <v>6</v>
      </c>
      <c r="H8" s="28">
        <v>204896.41</v>
      </c>
      <c r="I8" s="28">
        <v>175267.64</v>
      </c>
      <c r="J8" s="28">
        <v>0</v>
      </c>
      <c r="K8" s="28">
        <v>0</v>
      </c>
      <c r="L8" s="28">
        <f t="shared" ref="L8:L31" si="0">I8</f>
        <v>175267.64</v>
      </c>
      <c r="M8" s="28">
        <v>0</v>
      </c>
    </row>
    <row r="9" spans="1:13" ht="26.25" customHeight="1" x14ac:dyDescent="0.2">
      <c r="A9" s="25">
        <v>3</v>
      </c>
      <c r="B9" s="28" t="s">
        <v>4</v>
      </c>
      <c r="C9" s="28" t="str">
        <f>[1]Лист1!$B8</f>
        <v>д. Рябинки, д. 36</v>
      </c>
      <c r="D9" s="28" t="s">
        <v>26</v>
      </c>
      <c r="E9" s="28" t="str">
        <f>[1]Лист1!$C8</f>
        <v>52-24-008-113</v>
      </c>
      <c r="F9" s="29" t="s">
        <v>20</v>
      </c>
      <c r="G9" s="30" t="s">
        <v>6</v>
      </c>
      <c r="H9" s="28">
        <v>829779.97</v>
      </c>
      <c r="I9" s="28">
        <v>829779.97</v>
      </c>
      <c r="J9" s="28">
        <v>0</v>
      </c>
      <c r="K9" s="28">
        <v>0</v>
      </c>
      <c r="L9" s="28">
        <f t="shared" si="0"/>
        <v>829779.97</v>
      </c>
      <c r="M9" s="28">
        <v>0</v>
      </c>
    </row>
    <row r="10" spans="1:13" ht="41.25" customHeight="1" x14ac:dyDescent="0.2">
      <c r="A10" s="25">
        <v>4</v>
      </c>
      <c r="B10" s="28" t="s">
        <v>4</v>
      </c>
      <c r="C10" s="28" t="str">
        <f>[1]Лист1!$B9</f>
        <v>д. Ушеннино, тер. Борвиха, уч. 112 КНД 52:20:1400057:2179</v>
      </c>
      <c r="D10" s="28" t="s">
        <v>27</v>
      </c>
      <c r="E10" s="28" t="str">
        <f>[1]Лист1!$C9</f>
        <v>52-24-008-151</v>
      </c>
      <c r="F10" s="29" t="s">
        <v>20</v>
      </c>
      <c r="G10" s="30" t="s">
        <v>6</v>
      </c>
      <c r="H10" s="28">
        <v>203544</v>
      </c>
      <c r="I10" s="28">
        <v>203544</v>
      </c>
      <c r="J10" s="28">
        <v>0</v>
      </c>
      <c r="K10" s="28">
        <v>0</v>
      </c>
      <c r="L10" s="28">
        <f t="shared" si="0"/>
        <v>203544</v>
      </c>
      <c r="M10" s="28">
        <v>0</v>
      </c>
    </row>
    <row r="11" spans="1:13" ht="38.25" x14ac:dyDescent="0.2">
      <c r="A11" s="25">
        <v>5</v>
      </c>
      <c r="B11" s="28" t="s">
        <v>4</v>
      </c>
      <c r="C11" s="28" t="str">
        <f>[1]Лист1!$B10</f>
        <v>г. Бор, мкр. Серебряный Бор, ул. Говорова, д. 19</v>
      </c>
      <c r="D11" s="28" t="s">
        <v>28</v>
      </c>
      <c r="E11" s="28" t="str">
        <f>[1]Лист1!$C10</f>
        <v>52-24-008-011</v>
      </c>
      <c r="F11" s="29" t="s">
        <v>20</v>
      </c>
      <c r="G11" s="30" t="s">
        <v>6</v>
      </c>
      <c r="H11" s="28">
        <v>195743.49</v>
      </c>
      <c r="I11" s="28">
        <v>194149.1</v>
      </c>
      <c r="J11" s="28">
        <v>0</v>
      </c>
      <c r="K11" s="28">
        <v>0</v>
      </c>
      <c r="L11" s="28">
        <f t="shared" si="0"/>
        <v>194149.1</v>
      </c>
      <c r="M11" s="28">
        <v>0</v>
      </c>
    </row>
    <row r="12" spans="1:13" ht="45" customHeight="1" x14ac:dyDescent="0.2">
      <c r="A12" s="25">
        <v>6</v>
      </c>
      <c r="B12" s="28" t="s">
        <v>4</v>
      </c>
      <c r="C12" s="28" t="str">
        <f>[1]Лист1!$B11</f>
        <v>д. Ушенино, тер. Борвиха, уч. 54, КНД 52:20:1400057:1776</v>
      </c>
      <c r="D12" s="28" t="s">
        <v>29</v>
      </c>
      <c r="E12" s="28" t="str">
        <f>[1]Лист1!$C11</f>
        <v>52-24-008-060</v>
      </c>
      <c r="F12" s="29" t="s">
        <v>20</v>
      </c>
      <c r="G12" s="30" t="s">
        <v>6</v>
      </c>
      <c r="H12" s="28">
        <v>182635.29</v>
      </c>
      <c r="I12" s="28">
        <v>168339.53</v>
      </c>
      <c r="J12" s="28">
        <v>0</v>
      </c>
      <c r="K12" s="28">
        <v>0</v>
      </c>
      <c r="L12" s="28">
        <f t="shared" si="0"/>
        <v>168339.53</v>
      </c>
      <c r="M12" s="28">
        <v>0</v>
      </c>
    </row>
    <row r="13" spans="1:13" ht="39" customHeight="1" x14ac:dyDescent="0.2">
      <c r="A13" s="25">
        <v>7</v>
      </c>
      <c r="B13" s="28" t="s">
        <v>4</v>
      </c>
      <c r="C13" s="28" t="str">
        <f>[1]Лист1!$B12</f>
        <v>д. Васильково (Кантауровский с/с), ул. Центральная, д. 105</v>
      </c>
      <c r="D13" s="28" t="s">
        <v>30</v>
      </c>
      <c r="E13" s="28" t="str">
        <f>[1]Лист1!$C12</f>
        <v>52-24-008-106</v>
      </c>
      <c r="F13" s="29" t="s">
        <v>20</v>
      </c>
      <c r="G13" s="30" t="s">
        <v>6</v>
      </c>
      <c r="H13" s="28">
        <v>223423.99</v>
      </c>
      <c r="I13" s="28">
        <v>199773.74</v>
      </c>
      <c r="J13" s="28">
        <v>0</v>
      </c>
      <c r="K13" s="28">
        <v>0</v>
      </c>
      <c r="L13" s="28">
        <f t="shared" si="0"/>
        <v>199773.74</v>
      </c>
      <c r="M13" s="28">
        <v>0</v>
      </c>
    </row>
    <row r="14" spans="1:13" ht="38.25" x14ac:dyDescent="0.2">
      <c r="A14" s="25">
        <v>8</v>
      </c>
      <c r="B14" s="28" t="s">
        <v>4</v>
      </c>
      <c r="C14" s="28" t="str">
        <f>[1]Лист1!$B13</f>
        <v>г. Бор, мкр. Серебряный Бор, ул. Устинова, д. 17</v>
      </c>
      <c r="D14" s="28" t="s">
        <v>31</v>
      </c>
      <c r="E14" s="28" t="str">
        <f>[1]Лист1!$C13</f>
        <v>52-25-008-040</v>
      </c>
      <c r="F14" s="29" t="s">
        <v>19</v>
      </c>
      <c r="G14" s="30" t="s">
        <v>6</v>
      </c>
      <c r="H14" s="28">
        <v>192959.21</v>
      </c>
      <c r="I14" s="28">
        <v>177029.6</v>
      </c>
      <c r="J14" s="28">
        <v>0</v>
      </c>
      <c r="K14" s="28">
        <v>0</v>
      </c>
      <c r="L14" s="28">
        <f t="shared" si="0"/>
        <v>177029.6</v>
      </c>
      <c r="M14" s="28">
        <v>0</v>
      </c>
    </row>
    <row r="15" spans="1:13" ht="25.5" x14ac:dyDescent="0.2">
      <c r="A15" s="25">
        <v>9</v>
      </c>
      <c r="B15" s="28" t="s">
        <v>4</v>
      </c>
      <c r="C15" s="28" t="str">
        <f>[1]Лист1!$B14</f>
        <v>д. Ушенино, тер. Борвиха, д. 35</v>
      </c>
      <c r="D15" s="28" t="s">
        <v>32</v>
      </c>
      <c r="E15" s="28" t="str">
        <f>[1]Лист1!$C14</f>
        <v>52-25-008-054</v>
      </c>
      <c r="F15" s="29" t="s">
        <v>19</v>
      </c>
      <c r="G15" s="30" t="s">
        <v>6</v>
      </c>
      <c r="H15" s="28">
        <v>177372.9</v>
      </c>
      <c r="I15" s="28">
        <v>163588.87</v>
      </c>
      <c r="J15" s="28">
        <v>0</v>
      </c>
      <c r="K15" s="28">
        <v>0</v>
      </c>
      <c r="L15" s="28">
        <f t="shared" si="0"/>
        <v>163588.87</v>
      </c>
      <c r="M15" s="28">
        <v>0</v>
      </c>
    </row>
    <row r="16" spans="1:13" ht="38.25" x14ac:dyDescent="0.2">
      <c r="A16" s="25">
        <v>10</v>
      </c>
      <c r="B16" s="28" t="s">
        <v>4</v>
      </c>
      <c r="C16" s="28" t="str">
        <f>[1]Лист1!$B15</f>
        <v>с. Городищи,  (Краснослободский с/с), д. 64</v>
      </c>
      <c r="D16" s="28" t="s">
        <v>33</v>
      </c>
      <c r="E16" s="28" t="str">
        <f>[1]Лист1!$C15</f>
        <v>52-25-008-044</v>
      </c>
      <c r="F16" s="29" t="s">
        <v>19</v>
      </c>
      <c r="G16" s="30" t="s">
        <v>6</v>
      </c>
      <c r="H16" s="28">
        <v>192407.48</v>
      </c>
      <c r="I16" s="28">
        <v>187170.34</v>
      </c>
      <c r="J16" s="28">
        <v>0</v>
      </c>
      <c r="K16" s="28">
        <v>0</v>
      </c>
      <c r="L16" s="28">
        <f t="shared" si="0"/>
        <v>187170.34</v>
      </c>
      <c r="M16" s="28">
        <v>0</v>
      </c>
    </row>
    <row r="17" spans="1:13" ht="25.5" x14ac:dyDescent="0.2">
      <c r="A17" s="25">
        <v>11</v>
      </c>
      <c r="B17" s="28" t="s">
        <v>4</v>
      </c>
      <c r="C17" s="28" t="str">
        <f>[1]Лист1!$B16</f>
        <v>п. Керженец, ул. Заречная, д. 3</v>
      </c>
      <c r="D17" s="28" t="s">
        <v>34</v>
      </c>
      <c r="E17" s="28" t="str">
        <f>[1]Лист1!$C16</f>
        <v>52-25-008-055</v>
      </c>
      <c r="F17" s="29" t="s">
        <v>19</v>
      </c>
      <c r="G17" s="30" t="s">
        <v>6</v>
      </c>
      <c r="H17" s="28">
        <v>210770.54</v>
      </c>
      <c r="I17" s="28">
        <v>210770.54</v>
      </c>
      <c r="J17" s="28">
        <v>0</v>
      </c>
      <c r="K17" s="28">
        <v>0</v>
      </c>
      <c r="L17" s="28">
        <f t="shared" si="0"/>
        <v>210770.54</v>
      </c>
      <c r="M17" s="28">
        <v>0</v>
      </c>
    </row>
    <row r="18" spans="1:13" ht="38.25" x14ac:dyDescent="0.2">
      <c r="A18" s="25">
        <v>12</v>
      </c>
      <c r="B18" s="28" t="s">
        <v>4</v>
      </c>
      <c r="C18" s="28" t="str">
        <f>[1]Лист1!$B17</f>
        <v>д. Яблонное (Кантауровский с/с), д. 40А</v>
      </c>
      <c r="D18" s="28" t="s">
        <v>35</v>
      </c>
      <c r="E18" s="28" t="str">
        <f>[1]Лист1!$C17</f>
        <v>52-25-008-050</v>
      </c>
      <c r="F18" s="29" t="s">
        <v>19</v>
      </c>
      <c r="G18" s="30" t="s">
        <v>6</v>
      </c>
      <c r="H18" s="28">
        <v>204766.23</v>
      </c>
      <c r="I18" s="28">
        <v>183854.3</v>
      </c>
      <c r="J18" s="28">
        <v>0</v>
      </c>
      <c r="K18" s="28">
        <v>0</v>
      </c>
      <c r="L18" s="28">
        <f t="shared" si="0"/>
        <v>183854.3</v>
      </c>
      <c r="M18" s="28">
        <v>0</v>
      </c>
    </row>
    <row r="19" spans="1:13" ht="33.75" customHeight="1" x14ac:dyDescent="0.2">
      <c r="A19" s="25">
        <v>13</v>
      </c>
      <c r="B19" s="28" t="s">
        <v>4</v>
      </c>
      <c r="C19" s="28" t="str">
        <f>[1]Лист1!$B18</f>
        <v>п. Керженец, ул. Полевая, д. 6</v>
      </c>
      <c r="D19" s="28" t="s">
        <v>36</v>
      </c>
      <c r="E19" s="28" t="str">
        <f>[1]Лист1!$C18</f>
        <v>52-24-008-058</v>
      </c>
      <c r="F19" s="29" t="s">
        <v>20</v>
      </c>
      <c r="G19" s="30" t="s">
        <v>6</v>
      </c>
      <c r="H19" s="28">
        <v>179402.02</v>
      </c>
      <c r="I19" s="28">
        <v>179402.02</v>
      </c>
      <c r="J19" s="28">
        <v>0</v>
      </c>
      <c r="K19" s="28">
        <v>0</v>
      </c>
      <c r="L19" s="28">
        <f t="shared" si="0"/>
        <v>179402.02</v>
      </c>
      <c r="M19" s="28">
        <v>0</v>
      </c>
    </row>
    <row r="20" spans="1:13" ht="33.75" customHeight="1" x14ac:dyDescent="0.2">
      <c r="A20" s="25">
        <v>14</v>
      </c>
      <c r="B20" s="28" t="s">
        <v>4</v>
      </c>
      <c r="C20" s="28" t="str">
        <f>[1]Лист1!$B19</f>
        <v>д. Березовка (Кантауровский с/с), ул. Сергеевская, д. 45</v>
      </c>
      <c r="D20" s="28" t="s">
        <v>37</v>
      </c>
      <c r="E20" s="28" t="str">
        <f>[1]Лист1!$C19</f>
        <v>52-25-008-010</v>
      </c>
      <c r="F20" s="29" t="s">
        <v>19</v>
      </c>
      <c r="G20" s="30" t="s">
        <v>6</v>
      </c>
      <c r="H20" s="28">
        <v>1543297.45</v>
      </c>
      <c r="I20" s="28">
        <v>1543297.45</v>
      </c>
      <c r="J20" s="28">
        <v>0</v>
      </c>
      <c r="K20" s="28">
        <v>0</v>
      </c>
      <c r="L20" s="28">
        <f t="shared" si="0"/>
        <v>1543297.45</v>
      </c>
      <c r="M20" s="28">
        <v>0</v>
      </c>
    </row>
    <row r="21" spans="1:13" ht="29.25" customHeight="1" x14ac:dyDescent="0.2">
      <c r="A21" s="25">
        <v>15</v>
      </c>
      <c r="B21" s="28" t="s">
        <v>4</v>
      </c>
      <c r="C21" s="28" t="str">
        <f>[1]Лист1!$B20</f>
        <v>д. Марково,  кнд 52:20:1900005:549</v>
      </c>
      <c r="D21" s="28" t="s">
        <v>38</v>
      </c>
      <c r="E21" s="28" t="str">
        <f>[1]Лист1!$C20</f>
        <v>52-25-008-013</v>
      </c>
      <c r="F21" s="29" t="s">
        <v>19</v>
      </c>
      <c r="G21" s="30" t="s">
        <v>6</v>
      </c>
      <c r="H21" s="28">
        <v>605334.93000000005</v>
      </c>
      <c r="I21" s="28">
        <v>605334.93000000005</v>
      </c>
      <c r="J21" s="28">
        <v>0</v>
      </c>
      <c r="K21" s="28">
        <v>0</v>
      </c>
      <c r="L21" s="28">
        <f t="shared" si="0"/>
        <v>605334.93000000005</v>
      </c>
      <c r="M21" s="28">
        <v>0</v>
      </c>
    </row>
    <row r="22" spans="1:13" ht="33.75" customHeight="1" x14ac:dyDescent="0.2">
      <c r="A22" s="25">
        <v>16</v>
      </c>
      <c r="B22" s="28" t="s">
        <v>4</v>
      </c>
      <c r="C22" s="28" t="str">
        <f>[1]Лист1!$B21</f>
        <v>г. Бор, ж/р Липово,  ул.1-я, уч. 18А КНД 52:19:0202005:2284</v>
      </c>
      <c r="D22" s="28" t="s">
        <v>39</v>
      </c>
      <c r="E22" s="28" t="str">
        <f>[1]Лист1!$C21</f>
        <v>52-25-008-004</v>
      </c>
      <c r="F22" s="29" t="s">
        <v>19</v>
      </c>
      <c r="G22" s="30" t="s">
        <v>7</v>
      </c>
      <c r="H22" s="28">
        <v>18900.189999999999</v>
      </c>
      <c r="I22" s="28">
        <v>18900.189999999999</v>
      </c>
      <c r="J22" s="28">
        <v>0</v>
      </c>
      <c r="K22" s="28">
        <v>0</v>
      </c>
      <c r="L22" s="28">
        <f t="shared" si="0"/>
        <v>18900.189999999999</v>
      </c>
      <c r="M22" s="28">
        <v>0</v>
      </c>
    </row>
    <row r="23" spans="1:13" ht="18.75" customHeight="1" x14ac:dyDescent="0.2">
      <c r="A23" s="25">
        <v>17</v>
      </c>
      <c r="B23" s="28" t="s">
        <v>4</v>
      </c>
      <c r="C23" s="28" t="str">
        <f>[1]Лист1!$B22</f>
        <v>д. Березовка, д. 2А</v>
      </c>
      <c r="D23" s="28" t="s">
        <v>40</v>
      </c>
      <c r="E23" s="28" t="str">
        <f>[1]Лист1!$C22</f>
        <v>52-24-008-163</v>
      </c>
      <c r="F23" s="29" t="s">
        <v>20</v>
      </c>
      <c r="G23" s="30" t="s">
        <v>7</v>
      </c>
      <c r="H23" s="28">
        <v>18900.189999999999</v>
      </c>
      <c r="I23" s="28">
        <v>18900.189999999999</v>
      </c>
      <c r="J23" s="28">
        <v>0</v>
      </c>
      <c r="K23" s="28">
        <v>0</v>
      </c>
      <c r="L23" s="28">
        <f t="shared" si="0"/>
        <v>18900.189999999999</v>
      </c>
      <c r="M23" s="28">
        <v>0</v>
      </c>
    </row>
    <row r="24" spans="1:13" ht="48" customHeight="1" x14ac:dyDescent="0.2">
      <c r="A24" s="25">
        <v>18</v>
      </c>
      <c r="B24" s="28" t="s">
        <v>4</v>
      </c>
      <c r="C24" s="28" t="str">
        <f>[1]Лист1!$B23</f>
        <v>д. Васильково, тер. Времена Года, ул. Весенняя, уч. 20 КНД 52:20:0500022:592</v>
      </c>
      <c r="D24" s="28" t="s">
        <v>41</v>
      </c>
      <c r="E24" s="28" t="str">
        <f>[1]Лист1!$C23</f>
        <v>52-25-008-068</v>
      </c>
      <c r="F24" s="29" t="s">
        <v>19</v>
      </c>
      <c r="G24" s="30" t="s">
        <v>6</v>
      </c>
      <c r="H24" s="28">
        <v>339328.11</v>
      </c>
      <c r="I24" s="28">
        <v>339328.11</v>
      </c>
      <c r="J24" s="28">
        <v>0</v>
      </c>
      <c r="K24" s="28">
        <v>0</v>
      </c>
      <c r="L24" s="28">
        <f t="shared" si="0"/>
        <v>339328.11</v>
      </c>
      <c r="M24" s="28">
        <v>0</v>
      </c>
    </row>
    <row r="25" spans="1:13" ht="51" x14ac:dyDescent="0.2">
      <c r="A25" s="25">
        <v>19</v>
      </c>
      <c r="B25" s="28" t="s">
        <v>4</v>
      </c>
      <c r="C25" s="28" t="str">
        <f>[1]Лист1!$B24</f>
        <v>д. Васильково, тер. Времена Года, ул. Весенняя, уч. 22  КНД 52:20:0500022:593</v>
      </c>
      <c r="D25" s="28" t="s">
        <v>42</v>
      </c>
      <c r="E25" s="28" t="str">
        <f>[1]Лист1!$C24</f>
        <v>52-25-008-069</v>
      </c>
      <c r="F25" s="29" t="s">
        <v>19</v>
      </c>
      <c r="G25" s="30" t="s">
        <v>6</v>
      </c>
      <c r="H25" s="28">
        <v>197710.5</v>
      </c>
      <c r="I25" s="28">
        <v>171821.43</v>
      </c>
      <c r="J25" s="28">
        <v>0</v>
      </c>
      <c r="K25" s="28">
        <v>0</v>
      </c>
      <c r="L25" s="28">
        <f t="shared" si="0"/>
        <v>171821.43</v>
      </c>
      <c r="M25" s="28">
        <v>0</v>
      </c>
    </row>
    <row r="26" spans="1:13" ht="25.5" x14ac:dyDescent="0.2">
      <c r="A26" s="25">
        <v>20</v>
      </c>
      <c r="B26" s="31" t="s">
        <v>4</v>
      </c>
      <c r="C26" s="28" t="str">
        <f>[1]Лист1!$B25</f>
        <v>д. Княжево, д. 112</v>
      </c>
      <c r="D26" s="28" t="s">
        <v>43</v>
      </c>
      <c r="E26" s="28" t="str">
        <f>[1]Лист1!$C25</f>
        <v>52-25-008-031</v>
      </c>
      <c r="F26" s="29" t="s">
        <v>19</v>
      </c>
      <c r="G26" s="30" t="s">
        <v>6</v>
      </c>
      <c r="H26" s="28">
        <v>182106.15</v>
      </c>
      <c r="I26" s="28">
        <v>176442.21</v>
      </c>
      <c r="J26" s="28">
        <v>0</v>
      </c>
      <c r="K26" s="28">
        <v>0</v>
      </c>
      <c r="L26" s="28">
        <f t="shared" si="0"/>
        <v>176442.21</v>
      </c>
      <c r="M26" s="28">
        <v>0</v>
      </c>
    </row>
    <row r="27" spans="1:13" ht="25.5" x14ac:dyDescent="0.2">
      <c r="A27" s="25">
        <v>21</v>
      </c>
      <c r="B27" s="28" t="s">
        <v>4</v>
      </c>
      <c r="C27" s="28" t="str">
        <f>[1]Лист1!$B26</f>
        <v>с. Ямново, ул. Зеленая, д. 23</v>
      </c>
      <c r="D27" s="28" t="s">
        <v>44</v>
      </c>
      <c r="E27" s="28" t="str">
        <f>[1]Лист1!$C26</f>
        <v>52-25-008-002</v>
      </c>
      <c r="F27" s="29" t="s">
        <v>19</v>
      </c>
      <c r="G27" s="30" t="s">
        <v>6</v>
      </c>
      <c r="H27" s="28">
        <v>156573.29</v>
      </c>
      <c r="I27" s="28">
        <v>156573.29</v>
      </c>
      <c r="J27" s="28">
        <v>0</v>
      </c>
      <c r="K27" s="28">
        <v>0</v>
      </c>
      <c r="L27" s="28">
        <f t="shared" si="0"/>
        <v>156573.29</v>
      </c>
      <c r="M27" s="28">
        <v>0</v>
      </c>
    </row>
    <row r="28" spans="1:13" ht="38.25" x14ac:dyDescent="0.2">
      <c r="A28" s="25">
        <v>22</v>
      </c>
      <c r="B28" s="28" t="s">
        <v>4</v>
      </c>
      <c r="C28" s="28" t="str">
        <f>[1]Лист1!$B27</f>
        <v>г. Бор, мкр. Серебряный бор, ул. Кулика,  д. 17</v>
      </c>
      <c r="D28" s="28" t="s">
        <v>45</v>
      </c>
      <c r="E28" s="28" t="str">
        <f>[1]Лист1!$C27</f>
        <v>52-25-008-059</v>
      </c>
      <c r="F28" s="29" t="s">
        <v>19</v>
      </c>
      <c r="G28" s="30" t="s">
        <v>6</v>
      </c>
      <c r="H28" s="28">
        <v>206215.9</v>
      </c>
      <c r="I28" s="28">
        <v>194477.18</v>
      </c>
      <c r="J28" s="28">
        <v>0</v>
      </c>
      <c r="K28" s="28">
        <v>0</v>
      </c>
      <c r="L28" s="28">
        <f t="shared" si="0"/>
        <v>194477.18</v>
      </c>
      <c r="M28" s="28">
        <v>0</v>
      </c>
    </row>
    <row r="29" spans="1:13" ht="38.25" x14ac:dyDescent="0.2">
      <c r="A29" s="25">
        <v>23</v>
      </c>
      <c r="B29" s="28" t="s">
        <v>4</v>
      </c>
      <c r="C29" s="28" t="str">
        <f>[1]Лист1!$B28</f>
        <v>д. Васильково, тер. Времена Года, ул. Зимняя, д.11  (сеть)</v>
      </c>
      <c r="D29" s="28" t="s">
        <v>46</v>
      </c>
      <c r="E29" s="28" t="str">
        <f>[1]Лист1!$C28</f>
        <v>52-24-008-139</v>
      </c>
      <c r="F29" s="29" t="s">
        <v>20</v>
      </c>
      <c r="G29" s="30" t="s">
        <v>6</v>
      </c>
      <c r="H29" s="28">
        <v>3466114.9</v>
      </c>
      <c r="I29" s="28">
        <v>3466114.9</v>
      </c>
      <c r="J29" s="28">
        <v>0</v>
      </c>
      <c r="K29" s="28">
        <v>0</v>
      </c>
      <c r="L29" s="28">
        <f t="shared" si="0"/>
        <v>3466114.9</v>
      </c>
      <c r="M29" s="28">
        <v>0</v>
      </c>
    </row>
    <row r="30" spans="1:13" ht="25.5" x14ac:dyDescent="0.2">
      <c r="A30" s="25">
        <v>24</v>
      </c>
      <c r="B30" s="28" t="s">
        <v>4</v>
      </c>
      <c r="C30" s="28" t="str">
        <f>[1]Лист1!$B29</f>
        <v>д. Березовка, з/у 11А КНД 52:20:1200005:438</v>
      </c>
      <c r="D30" s="28" t="s">
        <v>47</v>
      </c>
      <c r="E30" s="28" t="str">
        <f>[1]Лист1!$C29</f>
        <v>52-25-008-065</v>
      </c>
      <c r="F30" s="29" t="s">
        <v>19</v>
      </c>
      <c r="G30" s="30" t="s">
        <v>7</v>
      </c>
      <c r="H30" s="28">
        <v>14930.26</v>
      </c>
      <c r="I30" s="28">
        <v>14930.26</v>
      </c>
      <c r="J30" s="28">
        <v>0</v>
      </c>
      <c r="K30" s="28">
        <v>0</v>
      </c>
      <c r="L30" s="28">
        <f t="shared" si="0"/>
        <v>14930.26</v>
      </c>
      <c r="M30" s="28">
        <v>0</v>
      </c>
    </row>
    <row r="31" spans="1:13" ht="38.25" x14ac:dyDescent="0.2">
      <c r="A31" s="25">
        <v>25</v>
      </c>
      <c r="B31" s="28" t="s">
        <v>4</v>
      </c>
      <c r="C31" s="28" t="str">
        <f>[1]Лист1!$B30</f>
        <v>п. Шпалозавод, СНТ Нива, д. 1 (сеть газораспределения)</v>
      </c>
      <c r="D31" s="28" t="s">
        <v>48</v>
      </c>
      <c r="E31" s="28" t="str">
        <f>[1]Лист1!$C30</f>
        <v>52-24-008-101</v>
      </c>
      <c r="F31" s="29" t="s">
        <v>21</v>
      </c>
      <c r="G31" s="30" t="s">
        <v>22</v>
      </c>
      <c r="H31" s="28">
        <v>3969812.4</v>
      </c>
      <c r="I31" s="28">
        <v>3969812.4</v>
      </c>
      <c r="J31" s="28">
        <v>0</v>
      </c>
      <c r="K31" s="28">
        <v>0</v>
      </c>
      <c r="L31" s="28">
        <f t="shared" si="0"/>
        <v>3969812.4</v>
      </c>
      <c r="M31" s="28">
        <v>0</v>
      </c>
    </row>
    <row r="32" spans="1:13" ht="24" customHeight="1" x14ac:dyDescent="0.2">
      <c r="A32" s="24" t="s">
        <v>3</v>
      </c>
      <c r="B32" s="32"/>
      <c r="C32" s="32"/>
      <c r="D32" s="32"/>
      <c r="E32" s="32"/>
      <c r="F32" s="32"/>
      <c r="G32" s="33"/>
      <c r="H32" s="34">
        <f>SUM(H7:H31)</f>
        <v>13905443.289999999</v>
      </c>
      <c r="I32" s="35">
        <f>SUM(I7:I31)</f>
        <v>13721558.9</v>
      </c>
      <c r="J32" s="35" t="s">
        <v>5</v>
      </c>
      <c r="K32" s="35" t="s">
        <v>5</v>
      </c>
      <c r="L32" s="35">
        <f>SUM(L7:L31)</f>
        <v>13721558.9</v>
      </c>
      <c r="M32" s="35" t="s">
        <v>5</v>
      </c>
    </row>
    <row r="33" spans="1:13" ht="15" x14ac:dyDescent="0.25">
      <c r="A33" s="21" t="s">
        <v>49</v>
      </c>
      <c r="B33" s="22"/>
      <c r="C33" s="22"/>
      <c r="D33" s="22"/>
      <c r="E33" s="22"/>
      <c r="F33" s="22"/>
      <c r="G33" s="7"/>
      <c r="H33" s="8"/>
      <c r="I33" s="8"/>
      <c r="J33" s="8"/>
      <c r="K33" s="8"/>
      <c r="L33" s="9"/>
      <c r="M33" s="8"/>
    </row>
    <row r="34" spans="1:13" x14ac:dyDescent="0.2">
      <c r="A34" s="10"/>
      <c r="B34" s="18"/>
      <c r="C34" s="18"/>
      <c r="D34" s="18"/>
      <c r="E34" s="18"/>
      <c r="F34" s="18"/>
      <c r="G34" s="18"/>
      <c r="H34" s="18"/>
      <c r="I34" s="8"/>
      <c r="J34" s="8"/>
      <c r="K34" s="8"/>
      <c r="L34" s="9"/>
      <c r="M34" s="8"/>
    </row>
    <row r="35" spans="1:13" ht="15" x14ac:dyDescent="0.25">
      <c r="A35" s="23" t="s">
        <v>50</v>
      </c>
      <c r="B35" s="17"/>
      <c r="C35" s="17"/>
      <c r="D35" s="17"/>
      <c r="E35" s="17"/>
      <c r="F35" s="17"/>
      <c r="G35" s="11"/>
      <c r="H35" s="12"/>
      <c r="I35" s="12"/>
      <c r="J35" s="12"/>
      <c r="K35" s="12"/>
      <c r="L35" s="12"/>
      <c r="M35" s="13"/>
    </row>
    <row r="36" spans="1:13" ht="15" x14ac:dyDescent="0.25">
      <c r="A36" s="14"/>
      <c r="B36" s="15"/>
      <c r="C36" s="15"/>
      <c r="D36" s="15"/>
      <c r="E36" s="15"/>
      <c r="F36" s="15"/>
      <c r="G36" s="11"/>
      <c r="H36" s="12"/>
      <c r="I36" s="12"/>
      <c r="J36" s="12"/>
      <c r="K36" s="12"/>
      <c r="L36" s="12"/>
      <c r="M36" s="13"/>
    </row>
    <row r="37" spans="1:13" ht="60" customHeight="1" x14ac:dyDescent="0.25">
      <c r="A37" s="16" t="s">
        <v>51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</sheetData>
  <mergeCells count="16">
    <mergeCell ref="A37:M37"/>
    <mergeCell ref="A32:F32"/>
    <mergeCell ref="B34:H34"/>
    <mergeCell ref="K1:L1"/>
    <mergeCell ref="A3:M3"/>
    <mergeCell ref="A4:A5"/>
    <mergeCell ref="B4:B5"/>
    <mergeCell ref="C4:C5"/>
    <mergeCell ref="F4:F5"/>
    <mergeCell ref="G4:G5"/>
    <mergeCell ref="H4:H5"/>
    <mergeCell ref="I4:M4"/>
    <mergeCell ref="D4:D5"/>
    <mergeCell ref="E4:E5"/>
    <mergeCell ref="A33:F33"/>
    <mergeCell ref="A35:F35"/>
  </mergeCells>
  <phoneticPr fontId="3" type="noConversion"/>
  <pageMargins left="0.70866141732283472" right="0.31496062992125984" top="0.35433070866141736" bottom="0.35433070866141736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2026-03-25T09:11:36Z</dcterms:modified>
</cp:coreProperties>
</file>